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6855"/>
  </bookViews>
  <sheets>
    <sheet name="Кирова 2" sheetId="8" r:id="rId1"/>
  </sheets>
  <calcPr calcId="145621"/>
</workbook>
</file>

<file path=xl/calcChain.xml><?xml version="1.0" encoding="utf-8"?>
<calcChain xmlns="http://schemas.openxmlformats.org/spreadsheetml/2006/main">
  <c r="E46" i="8" l="1"/>
  <c r="D23" i="8"/>
  <c r="D28" i="8"/>
  <c r="D54" i="8" l="1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E34" i="8"/>
  <c r="D34" i="8" s="1"/>
  <c r="D33" i="8"/>
  <c r="D32" i="8"/>
  <c r="D31" i="8"/>
  <c r="D30" i="8"/>
  <c r="D29" i="8"/>
  <c r="D27" i="8"/>
  <c r="D26" i="8"/>
  <c r="D25" i="8"/>
  <c r="D24" i="8"/>
  <c r="D22" i="8"/>
  <c r="D21" i="8"/>
  <c r="D20" i="8"/>
  <c r="D19" i="8"/>
  <c r="D18" i="8"/>
  <c r="E17" i="8"/>
  <c r="E53" i="8" s="1"/>
  <c r="E55" i="8" s="1"/>
  <c r="D16" i="8"/>
  <c r="D15" i="8"/>
  <c r="D14" i="8"/>
  <c r="D13" i="8"/>
  <c r="D17" i="8" l="1"/>
  <c r="D53" i="8" s="1"/>
  <c r="D55" i="8" s="1"/>
</calcChain>
</file>

<file path=xl/sharedStrings.xml><?xml version="1.0" encoding="utf-8"?>
<sst xmlns="http://schemas.openxmlformats.org/spreadsheetml/2006/main" count="97" uniqueCount="83">
  <si>
    <t>обязательных работ и услуг по содержанию и ремонту</t>
  </si>
  <si>
    <t>общего имущества собственников помещений</t>
  </si>
  <si>
    <t>Общая площадь</t>
  </si>
  <si>
    <t>м2</t>
  </si>
  <si>
    <t>№ п/п</t>
  </si>
  <si>
    <t>Вид работ</t>
  </si>
  <si>
    <t>Периодичность выполнения работ и оказания услуг</t>
  </si>
  <si>
    <t xml:space="preserve">Стоимость (плата) на                1 кв. м. общей площади, (руб./мес.)           </t>
  </si>
  <si>
    <t>I.</t>
  </si>
  <si>
    <t>Услуги и работы, выполняемые постоянно и/или с регулярной периодичностью в течение срока действия договора</t>
  </si>
  <si>
    <t>Работы по содержанию помещений общего пользования</t>
  </si>
  <si>
    <t>Влажная уборка (мытье) лестничных площадок и маршей</t>
  </si>
  <si>
    <t>1 раз в месяц</t>
  </si>
  <si>
    <t>Сухая уборка (подметание) лестничных площадок и маршей, очистка систем защиты от грязи (металлических решеток, ячеистых покрытий, приямков, текстильных матов)</t>
  </si>
  <si>
    <t>1 раз в неделю</t>
  </si>
  <si>
    <t>Мытье окон</t>
  </si>
  <si>
    <t>1 раз в год</t>
  </si>
  <si>
    <t>Содержание земельного участка, входящего в состав общего имущества Многоквартирного дома (в соответствии с межеванием)</t>
  </si>
  <si>
    <t>2.1.</t>
  </si>
  <si>
    <t>В холодный период года (ноябрь - март):</t>
  </si>
  <si>
    <t>Сдвигание свежевыпавшего снега на придомовой территории, в т.ч. крыльца и площадки перед входом в подъезд</t>
  </si>
  <si>
    <t>3 раза в неделю</t>
  </si>
  <si>
    <t>Очистка придомовой территории от снега и льда при наличии колейности свыше 5 см (механизированная уборка), с вывозом снега</t>
  </si>
  <si>
    <t xml:space="preserve">по мере необходимости, не менее 7 раз </t>
  </si>
  <si>
    <t>Очистка придомовой территориив, т.ч. крыльца и площадки перед входом в подъезд от снега наносного происхождения (или подметание такой территории, свободной от снежного покрова), очистк урн от мусора</t>
  </si>
  <si>
    <t>2 раза в неделю</t>
  </si>
  <si>
    <t xml:space="preserve">Очистка придомовой территории от наледи и льда, посыпка придомовой территории противоскользящими средствами </t>
  </si>
  <si>
    <t>6 раз в месяц</t>
  </si>
  <si>
    <t>2.2.</t>
  </si>
  <si>
    <t>В теплый период года (апрель - октябрь):</t>
  </si>
  <si>
    <t>Уборка и выкашивание газонов</t>
  </si>
  <si>
    <t>3 раза за период</t>
  </si>
  <si>
    <t>2.3.</t>
  </si>
  <si>
    <t>Содержание зеленых насаждений (кронирование, спил, санитарная обрезка и пр.)</t>
  </si>
  <si>
    <t>не менее 1 раза в год</t>
  </si>
  <si>
    <t xml:space="preserve"> Работы по обеспечению вывоза бытовых отходов</t>
  </si>
  <si>
    <t>Обеспечение устранения аварий на внутридомовых инженерных системах в многоквартирном доме, выполнения заявок населения.</t>
  </si>
  <si>
    <t>круглосуточно</t>
  </si>
  <si>
    <t>Проведение дезинсекции помещений, входящих в состав общего имущества в многоквартирном доме</t>
  </si>
  <si>
    <t>Проведение дератизации помещений, входящих в состав общего имущества в многоквартирном доме</t>
  </si>
  <si>
    <t>II.</t>
  </si>
  <si>
    <t>Проведение технических осмотров и  ремонт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</si>
  <si>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</si>
  <si>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 Работы, выполняемые в отношении всех видов фундаментов</t>
  </si>
  <si>
    <t>осмотры - 2 раза в год, ремонт - согласно плану восстановительных работ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</si>
  <si>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</si>
  <si>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</si>
  <si>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</si>
  <si>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осмотры - 2 раза в год, работы по содержанию -  по мере необходимости,                                         ремонт - согласно плану восстановительных работ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</si>
  <si>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</si>
  <si>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</si>
  <si>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</si>
  <si>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осмотры - 2 раза в год, работы по содержанию -  по мере необходимости,                        ремонт - согласно плану восстановительных работ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</si>
  <si>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</si>
  <si>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Работы, выполняемые в целях надлежащего содержания систем вентиляции в многоквартирном доме </t>
  </si>
  <si>
    <t>осмотры: система вентиляции - 1 раз в год, ремонт - согласно плану восстановительных работ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</si>
  <si>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</si>
  <si>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осмотры - 1 раз в год, обслуживание - постоянно,                              ремонт - согласно плану восстановительных работ</t>
  </si>
  <si>
    <t xml:space="preserve">Работы, выполняемые в целях надлежащего содержания электрооборудования в многоквартирном доме. </t>
  </si>
  <si>
    <t>Работы, выполняемые в целях надлежащего содержания систем внутридомового газового оборудования в многоквартирном доме</t>
  </si>
  <si>
    <t>Текущий ремонт общего имущества многоквартирного дома</t>
  </si>
  <si>
    <t>Согласно плану восстановительных работ</t>
  </si>
  <si>
    <t>ИТОГО</t>
  </si>
  <si>
    <t>Управление МКД</t>
  </si>
  <si>
    <t>Итого по содержанию</t>
  </si>
  <si>
    <t>Работы, выполняемые в целях надлежащего содержания полов  помещений, относящихся к общему имуществу в многоквартирном доме</t>
  </si>
  <si>
    <t>Работы по обеспечению требований пожарной безопасности</t>
  </si>
  <si>
    <t>согласно плану работ</t>
  </si>
  <si>
    <t>постоянно</t>
  </si>
  <si>
    <t>Перечень</t>
  </si>
  <si>
    <t>в многоквартирном доме, по адресу:</t>
  </si>
  <si>
    <r>
      <t xml:space="preserve">Работы, выполняемые в целях надлежащего содержания перегородок 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>в многоквартирных домах</t>
    </r>
  </si>
  <si>
    <r>
      <t>Работы, выполняемые в целях надлежащего содержания  внутренней отделки стен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>в многоквартирных домах</t>
    </r>
  </si>
  <si>
    <t>Подметание и уборка придомовой территории, в т.ч. крыльца и площадки перед входом в подъезд, очистка металлической решетки и приямка,</t>
  </si>
  <si>
    <t xml:space="preserve"> Кирова ул.</t>
  </si>
  <si>
    <t xml:space="preserve"> по мере необходимости</t>
  </si>
  <si>
    <t>Годовая плата, (руб.)</t>
  </si>
  <si>
    <t>Уборка контейнерных площадок, расположенных на придомовой территории общего имущества многоквартирного дома</t>
  </si>
  <si>
    <t>6 раз в неделю</t>
  </si>
  <si>
    <t>по мере необходимости</t>
  </si>
  <si>
    <t>Приложение № 2  к договору</t>
  </si>
  <si>
    <t xml:space="preserve"> № 5М/2017 от "01" февраля 2017г.</t>
  </si>
  <si>
    <t xml:space="preserve">Работы  выполняемые в зданиях с потернами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</si>
</sst>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Arial Cyr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1"/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/>
    </xf>
    <xf numFmtId="4" fontId="7" fillId="0" borderId="0" xfId="1" applyNumberFormat="1" applyFont="1" applyFill="1" applyAlignment="1"/>
    <xf numFmtId="1" fontId="7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1" fontId="8" fillId="2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/>
    <xf numFmtId="0" fontId="8" fillId="0" borderId="0" xfId="1" applyFont="1" applyFill="1"/>
    <xf numFmtId="2" fontId="2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/>
    </xf>
    <xf numFmtId="0" fontId="9" fillId="0" borderId="0" xfId="1" applyFont="1"/>
    <xf numFmtId="1" fontId="2" fillId="0" borderId="4" xfId="1" applyNumberFormat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vertical="center" wrapText="1"/>
    </xf>
    <xf numFmtId="2" fontId="9" fillId="0" borderId="0" xfId="1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vertical="center" wrapText="1"/>
    </xf>
    <xf numFmtId="0" fontId="11" fillId="2" borderId="0" xfId="1" applyFont="1" applyFill="1" applyAlignment="1">
      <alignment vertical="center" wrapText="1"/>
    </xf>
    <xf numFmtId="0" fontId="13" fillId="0" borderId="0" xfId="1" applyFont="1"/>
    <xf numFmtId="0" fontId="14" fillId="0" borderId="0" xfId="0" applyFont="1"/>
    <xf numFmtId="0" fontId="7" fillId="0" borderId="2" xfId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right"/>
    </xf>
    <xf numFmtId="0" fontId="0" fillId="0" borderId="0" xfId="0" applyFill="1"/>
    <xf numFmtId="0" fontId="15" fillId="0" borderId="0" xfId="1" applyFont="1" applyAlignment="1">
      <alignment horizontal="center" vertical="center"/>
    </xf>
    <xf numFmtId="0" fontId="7" fillId="0" borderId="0" xfId="1" applyFont="1" applyFill="1" applyAlignment="1">
      <alignment horizontal="right"/>
    </xf>
    <xf numFmtId="4" fontId="7" fillId="0" borderId="0" xfId="1" applyNumberFormat="1" applyFont="1" applyFill="1" applyAlignment="1">
      <alignment horizontal="left"/>
    </xf>
    <xf numFmtId="0" fontId="16" fillId="0" borderId="0" xfId="0" applyFont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2" fontId="17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center" wrapText="1"/>
    </xf>
    <xf numFmtId="2" fontId="15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17" fillId="0" borderId="1" xfId="1" applyFont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1" fillId="0" borderId="0" xfId="1" applyFill="1"/>
    <xf numFmtId="0" fontId="8" fillId="0" borderId="0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7" fillId="0" borderId="0" xfId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34" workbookViewId="0">
      <selection activeCell="I39" sqref="I39"/>
    </sheetView>
  </sheetViews>
  <sheetFormatPr defaultRowHeight="15" x14ac:dyDescent="0.25"/>
  <cols>
    <col min="1" max="1" width="3.5703125" customWidth="1"/>
    <col min="2" max="2" width="48.7109375" style="44" customWidth="1"/>
    <col min="3" max="3" width="18.85546875" style="41" customWidth="1"/>
    <col min="4" max="4" width="12" customWidth="1"/>
    <col min="5" max="5" width="10.7109375" style="48" customWidth="1"/>
    <col min="6" max="6" width="13" customWidth="1"/>
  </cols>
  <sheetData>
    <row r="1" spans="1:6" s="74" customFormat="1" x14ac:dyDescent="0.25">
      <c r="B1" s="75"/>
      <c r="C1" s="78" t="s">
        <v>80</v>
      </c>
      <c r="D1" s="78"/>
      <c r="E1" s="78"/>
    </row>
    <row r="2" spans="1:6" s="74" customFormat="1" x14ac:dyDescent="0.25">
      <c r="B2" s="75"/>
      <c r="C2" s="78" t="s">
        <v>81</v>
      </c>
      <c r="D2" s="78"/>
      <c r="E2" s="78"/>
    </row>
    <row r="3" spans="1:6" x14ac:dyDescent="0.25">
      <c r="C3" s="71"/>
      <c r="D3" s="71"/>
      <c r="E3" s="71"/>
    </row>
    <row r="4" spans="1:6" ht="15.75" x14ac:dyDescent="0.25">
      <c r="A4" s="6"/>
      <c r="B4" s="79" t="s">
        <v>69</v>
      </c>
      <c r="C4" s="79"/>
      <c r="D4" s="79"/>
      <c r="E4" s="45"/>
    </row>
    <row r="5" spans="1:6" ht="15.75" x14ac:dyDescent="0.25">
      <c r="A5" s="6"/>
      <c r="B5" s="79" t="s">
        <v>0</v>
      </c>
      <c r="C5" s="79"/>
      <c r="D5" s="79"/>
      <c r="E5" s="45"/>
    </row>
    <row r="6" spans="1:6" ht="15.75" x14ac:dyDescent="0.25">
      <c r="A6" s="6"/>
      <c r="B6" s="79" t="s">
        <v>1</v>
      </c>
      <c r="C6" s="79"/>
      <c r="D6" s="79"/>
      <c r="E6" s="45"/>
    </row>
    <row r="7" spans="1:6" ht="15.75" x14ac:dyDescent="0.25">
      <c r="A7" s="6"/>
      <c r="B7" s="77" t="s">
        <v>70</v>
      </c>
      <c r="C7" s="77"/>
      <c r="D7" s="77"/>
      <c r="E7" s="45"/>
    </row>
    <row r="8" spans="1:6" ht="15.75" x14ac:dyDescent="0.25">
      <c r="A8" s="7"/>
      <c r="B8" s="8" t="s">
        <v>74</v>
      </c>
      <c r="C8" s="42">
        <v>2</v>
      </c>
      <c r="D8" s="9"/>
      <c r="E8" s="45"/>
    </row>
    <row r="9" spans="1:6" ht="15.75" x14ac:dyDescent="0.25">
      <c r="A9" s="6"/>
      <c r="B9" s="46" t="s">
        <v>2</v>
      </c>
      <c r="C9" s="43">
        <v>2927.2</v>
      </c>
      <c r="D9" s="47" t="s">
        <v>3</v>
      </c>
    </row>
    <row r="10" spans="1:6" ht="15.75" x14ac:dyDescent="0.25">
      <c r="A10" s="1"/>
      <c r="B10" s="49"/>
      <c r="C10" s="32"/>
      <c r="D10" s="1"/>
      <c r="E10" s="45"/>
    </row>
    <row r="11" spans="1:6" ht="76.5" x14ac:dyDescent="0.25">
      <c r="A11" s="2" t="s">
        <v>4</v>
      </c>
      <c r="B11" s="4" t="s">
        <v>5</v>
      </c>
      <c r="C11" s="33" t="s">
        <v>6</v>
      </c>
      <c r="D11" s="4" t="s">
        <v>76</v>
      </c>
      <c r="E11" s="20" t="s">
        <v>7</v>
      </c>
    </row>
    <row r="12" spans="1:6" ht="38.25" x14ac:dyDescent="0.25">
      <c r="A12" s="3" t="s">
        <v>8</v>
      </c>
      <c r="B12" s="50" t="s">
        <v>9</v>
      </c>
      <c r="C12" s="33"/>
      <c r="D12" s="21"/>
      <c r="E12" s="51"/>
    </row>
    <row r="13" spans="1:6" ht="25.5" x14ac:dyDescent="0.25">
      <c r="A13" s="3">
        <v>1</v>
      </c>
      <c r="B13" s="52" t="s">
        <v>10</v>
      </c>
      <c r="C13" s="34"/>
      <c r="D13" s="21">
        <f>E13*C9*12</f>
        <v>59714.879999999997</v>
      </c>
      <c r="E13" s="53">
        <v>1.7</v>
      </c>
    </row>
    <row r="14" spans="1:6" ht="25.5" x14ac:dyDescent="0.25">
      <c r="A14" s="27"/>
      <c r="B14" s="54" t="s">
        <v>11</v>
      </c>
      <c r="C14" s="33" t="s">
        <v>12</v>
      </c>
      <c r="D14" s="20">
        <f>E14*C9*12</f>
        <v>24939.743999999999</v>
      </c>
      <c r="E14" s="20">
        <v>0.71</v>
      </c>
    </row>
    <row r="15" spans="1:6" ht="51" x14ac:dyDescent="0.25">
      <c r="A15" s="26"/>
      <c r="B15" s="54" t="s">
        <v>13</v>
      </c>
      <c r="C15" s="33" t="s">
        <v>14</v>
      </c>
      <c r="D15" s="20">
        <f>E15*C9*12</f>
        <v>33721.343999999997</v>
      </c>
      <c r="E15" s="20">
        <v>0.96</v>
      </c>
    </row>
    <row r="16" spans="1:6" ht="15.75" x14ac:dyDescent="0.25">
      <c r="A16" s="2"/>
      <c r="B16" s="31" t="s">
        <v>15</v>
      </c>
      <c r="C16" s="33" t="s">
        <v>16</v>
      </c>
      <c r="D16" s="20">
        <f>E16*C9*12</f>
        <v>1053.7919999999999</v>
      </c>
      <c r="E16" s="20">
        <v>0.03</v>
      </c>
      <c r="F16" s="1"/>
    </row>
    <row r="17" spans="1:6" ht="42" customHeight="1" x14ac:dyDescent="0.25">
      <c r="A17" s="3">
        <v>2</v>
      </c>
      <c r="B17" s="55" t="s">
        <v>17</v>
      </c>
      <c r="C17" s="35"/>
      <c r="D17" s="21">
        <f>D24+D18</f>
        <v>36180.192000000003</v>
      </c>
      <c r="E17" s="53">
        <f>E18+E24</f>
        <v>2.06</v>
      </c>
      <c r="F17" s="1"/>
    </row>
    <row r="18" spans="1:6" ht="26.25" customHeight="1" x14ac:dyDescent="0.25">
      <c r="A18" s="2" t="s">
        <v>18</v>
      </c>
      <c r="B18" s="52" t="s">
        <v>19</v>
      </c>
      <c r="C18" s="35"/>
      <c r="D18" s="21">
        <f>E18*C9*5</f>
        <v>15075.08</v>
      </c>
      <c r="E18" s="21">
        <v>1.03</v>
      </c>
      <c r="F18" s="1"/>
    </row>
    <row r="19" spans="1:6" ht="42" customHeight="1" x14ac:dyDescent="0.25">
      <c r="A19" s="2"/>
      <c r="B19" s="31" t="s">
        <v>20</v>
      </c>
      <c r="C19" s="33" t="s">
        <v>21</v>
      </c>
      <c r="D19" s="20">
        <f>E19*C9*5</f>
        <v>439.07999999999993</v>
      </c>
      <c r="E19" s="20">
        <v>0.03</v>
      </c>
      <c r="F19" s="1"/>
    </row>
    <row r="20" spans="1:6" ht="42" customHeight="1" x14ac:dyDescent="0.25">
      <c r="A20" s="2"/>
      <c r="B20" s="31" t="s">
        <v>22</v>
      </c>
      <c r="C20" s="33" t="s">
        <v>23</v>
      </c>
      <c r="D20" s="20">
        <f>E20*C9*5</f>
        <v>6878.9199999999992</v>
      </c>
      <c r="E20" s="20">
        <v>0.47</v>
      </c>
      <c r="F20" s="1"/>
    </row>
    <row r="21" spans="1:6" ht="56.25" customHeight="1" x14ac:dyDescent="0.25">
      <c r="A21" s="2"/>
      <c r="B21" s="31" t="s">
        <v>24</v>
      </c>
      <c r="C21" s="33" t="s">
        <v>25</v>
      </c>
      <c r="D21" s="20">
        <f>E21*C9*5</f>
        <v>439.07999999999993</v>
      </c>
      <c r="E21" s="20">
        <v>0.03</v>
      </c>
      <c r="F21" s="1"/>
    </row>
    <row r="22" spans="1:6" ht="42" customHeight="1" x14ac:dyDescent="0.25">
      <c r="A22" s="2"/>
      <c r="B22" s="31" t="s">
        <v>26</v>
      </c>
      <c r="C22" s="33" t="s">
        <v>27</v>
      </c>
      <c r="D22" s="20">
        <f>E22*C9*5</f>
        <v>6878.9199999999992</v>
      </c>
      <c r="E22" s="20">
        <v>0.47</v>
      </c>
      <c r="F22" s="1"/>
    </row>
    <row r="23" spans="1:6" ht="37.5" customHeight="1" x14ac:dyDescent="0.25">
      <c r="A23" s="2"/>
      <c r="B23" s="72" t="s">
        <v>77</v>
      </c>
      <c r="C23" s="73" t="s">
        <v>78</v>
      </c>
      <c r="D23" s="20">
        <f>E23*C9*12</f>
        <v>1053.7919999999999</v>
      </c>
      <c r="E23" s="57">
        <v>0.03</v>
      </c>
      <c r="F23" s="25"/>
    </row>
    <row r="24" spans="1:6" ht="20.25" customHeight="1" x14ac:dyDescent="0.25">
      <c r="A24" s="2" t="s">
        <v>28</v>
      </c>
      <c r="B24" s="56" t="s">
        <v>29</v>
      </c>
      <c r="C24" s="35"/>
      <c r="D24" s="29">
        <f>E24*C9*7</f>
        <v>21105.112000000001</v>
      </c>
      <c r="E24" s="21">
        <v>1.03</v>
      </c>
      <c r="F24" s="28"/>
    </row>
    <row r="25" spans="1:6" ht="50.25" customHeight="1" x14ac:dyDescent="0.25">
      <c r="A25" s="2"/>
      <c r="B25" s="31" t="s">
        <v>73</v>
      </c>
      <c r="C25" s="33" t="s">
        <v>21</v>
      </c>
      <c r="D25" s="20">
        <f>E25*C9*7</f>
        <v>12089.335999999999</v>
      </c>
      <c r="E25" s="20">
        <v>0.59</v>
      </c>
      <c r="F25" s="1"/>
    </row>
    <row r="26" spans="1:6" ht="24" customHeight="1" x14ac:dyDescent="0.25">
      <c r="A26" s="2"/>
      <c r="B26" s="31" t="s">
        <v>30</v>
      </c>
      <c r="C26" s="33" t="s">
        <v>31</v>
      </c>
      <c r="D26" s="20">
        <f>E26*C9*7</f>
        <v>1434.328</v>
      </c>
      <c r="E26" s="20">
        <v>7.0000000000000007E-2</v>
      </c>
      <c r="F26" s="1"/>
    </row>
    <row r="27" spans="1:6" ht="34.5" customHeight="1" x14ac:dyDescent="0.25">
      <c r="A27" s="2" t="s">
        <v>32</v>
      </c>
      <c r="B27" s="31" t="s">
        <v>33</v>
      </c>
      <c r="C27" s="33" t="s">
        <v>34</v>
      </c>
      <c r="D27" s="20">
        <f>E27*C9*7</f>
        <v>6966.7360000000008</v>
      </c>
      <c r="E27" s="70">
        <v>0.34</v>
      </c>
      <c r="F27" s="25"/>
    </row>
    <row r="28" spans="1:6" ht="37.5" customHeight="1" x14ac:dyDescent="0.25">
      <c r="A28" s="2"/>
      <c r="B28" s="72" t="s">
        <v>77</v>
      </c>
      <c r="C28" s="76" t="s">
        <v>79</v>
      </c>
      <c r="D28" s="20">
        <f>E28*C9*12</f>
        <v>1053.7919999999999</v>
      </c>
      <c r="E28" s="57">
        <v>0.03</v>
      </c>
      <c r="F28" s="25"/>
    </row>
    <row r="29" spans="1:6" ht="32.25" customHeight="1" x14ac:dyDescent="0.25">
      <c r="A29" s="3">
        <v>3</v>
      </c>
      <c r="B29" s="56" t="s">
        <v>35</v>
      </c>
      <c r="C29" s="33" t="s">
        <v>79</v>
      </c>
      <c r="D29" s="21">
        <f>E29*C9*12</f>
        <v>61471.199999999997</v>
      </c>
      <c r="E29" s="21">
        <v>1.75</v>
      </c>
      <c r="F29" s="1"/>
    </row>
    <row r="30" spans="1:6" ht="52.5" customHeight="1" x14ac:dyDescent="0.25">
      <c r="A30" s="3">
        <v>4</v>
      </c>
      <c r="B30" s="58" t="s">
        <v>36</v>
      </c>
      <c r="C30" s="33" t="s">
        <v>37</v>
      </c>
      <c r="D30" s="30">
        <f>E30*C9*12</f>
        <v>47420.639999999999</v>
      </c>
      <c r="E30" s="21">
        <v>1.35</v>
      </c>
      <c r="F30" s="1"/>
    </row>
    <row r="31" spans="1:6" ht="48" customHeight="1" x14ac:dyDescent="0.25">
      <c r="A31" s="3">
        <v>5</v>
      </c>
      <c r="B31" s="58" t="s">
        <v>38</v>
      </c>
      <c r="C31" s="69" t="s">
        <v>75</v>
      </c>
      <c r="D31" s="21">
        <f>E31*C9*12</f>
        <v>2810.1120000000001</v>
      </c>
      <c r="E31" s="21">
        <v>0.08</v>
      </c>
      <c r="F31" s="1"/>
    </row>
    <row r="32" spans="1:6" ht="43.5" customHeight="1" x14ac:dyDescent="0.25">
      <c r="A32" s="3">
        <v>6</v>
      </c>
      <c r="B32" s="58" t="s">
        <v>39</v>
      </c>
      <c r="C32" s="69" t="s">
        <v>75</v>
      </c>
      <c r="D32" s="21">
        <f>E32*C9*12</f>
        <v>1405.056</v>
      </c>
      <c r="E32" s="21">
        <v>0.04</v>
      </c>
      <c r="F32" s="1"/>
    </row>
    <row r="33" spans="1:5" ht="30.75" customHeight="1" x14ac:dyDescent="0.25">
      <c r="A33" s="3" t="s">
        <v>40</v>
      </c>
      <c r="B33" s="50" t="s">
        <v>41</v>
      </c>
      <c r="C33" s="35"/>
      <c r="D33" s="21">
        <f>E33*C9*12</f>
        <v>304194.62400000001</v>
      </c>
      <c r="E33" s="53">
        <v>8.66</v>
      </c>
    </row>
    <row r="34" spans="1:5" ht="89.25" x14ac:dyDescent="0.25">
      <c r="A34" s="3">
        <v>7</v>
      </c>
      <c r="B34" s="56" t="s">
        <v>42</v>
      </c>
      <c r="C34" s="35"/>
      <c r="D34" s="21">
        <f>E34*C9*12</f>
        <v>66037.632000000012</v>
      </c>
      <c r="E34" s="53">
        <f>E35+E36+E37+E38+E39+E40+E41+E42+E43+E45+E44</f>
        <v>1.8800000000000001</v>
      </c>
    </row>
    <row r="35" spans="1:5" ht="49.5" customHeight="1" x14ac:dyDescent="0.25">
      <c r="A35" s="2"/>
      <c r="B35" s="31" t="s">
        <v>43</v>
      </c>
      <c r="C35" s="33" t="s">
        <v>44</v>
      </c>
      <c r="D35" s="20">
        <f>E35*C9*12</f>
        <v>3863.9039999999995</v>
      </c>
      <c r="E35" s="51">
        <v>0.11</v>
      </c>
    </row>
    <row r="36" spans="1:5" ht="48" customHeight="1" x14ac:dyDescent="0.25">
      <c r="A36" s="2"/>
      <c r="B36" s="31" t="s">
        <v>82</v>
      </c>
      <c r="C36" s="33" t="s">
        <v>44</v>
      </c>
      <c r="D36" s="20">
        <f>E36*C9*12</f>
        <v>9835.3919999999998</v>
      </c>
      <c r="E36" s="51">
        <v>0.28000000000000003</v>
      </c>
    </row>
    <row r="37" spans="1:5" ht="48" customHeight="1" x14ac:dyDescent="0.25">
      <c r="A37" s="2"/>
      <c r="B37" s="22" t="s">
        <v>45</v>
      </c>
      <c r="C37" s="33" t="s">
        <v>44</v>
      </c>
      <c r="D37" s="20">
        <f>E37*C9*12</f>
        <v>8079.0720000000001</v>
      </c>
      <c r="E37" s="51">
        <v>0.23</v>
      </c>
    </row>
    <row r="38" spans="1:5" ht="48.75" customHeight="1" x14ac:dyDescent="0.25">
      <c r="A38" s="2"/>
      <c r="B38" s="22" t="s">
        <v>46</v>
      </c>
      <c r="C38" s="33" t="s">
        <v>44</v>
      </c>
      <c r="D38" s="20">
        <f>E38*C9*12</f>
        <v>4917.6959999999999</v>
      </c>
      <c r="E38" s="51">
        <v>0.14000000000000001</v>
      </c>
    </row>
    <row r="39" spans="1:5" ht="75.75" customHeight="1" x14ac:dyDescent="0.25">
      <c r="A39" s="2"/>
      <c r="B39" s="22" t="s">
        <v>47</v>
      </c>
      <c r="C39" s="33" t="s">
        <v>48</v>
      </c>
      <c r="D39" s="20">
        <f>E39*C9*12</f>
        <v>11240.448</v>
      </c>
      <c r="E39" s="51">
        <v>0.32</v>
      </c>
    </row>
    <row r="40" spans="1:5" ht="47.25" customHeight="1" x14ac:dyDescent="0.25">
      <c r="A40" s="2"/>
      <c r="B40" s="22" t="s">
        <v>49</v>
      </c>
      <c r="C40" s="33" t="s">
        <v>44</v>
      </c>
      <c r="D40" s="20">
        <f>E40*C9*12</f>
        <v>4215.1679999999997</v>
      </c>
      <c r="E40" s="51">
        <v>0.12</v>
      </c>
    </row>
    <row r="41" spans="1:5" ht="48" customHeight="1" x14ac:dyDescent="0.25">
      <c r="A41" s="2"/>
      <c r="B41" s="22" t="s">
        <v>50</v>
      </c>
      <c r="C41" s="33" t="s">
        <v>44</v>
      </c>
      <c r="D41" s="20">
        <f>E41*C9*12</f>
        <v>5971.4880000000003</v>
      </c>
      <c r="E41" s="51">
        <v>0.17</v>
      </c>
    </row>
    <row r="42" spans="1:5" ht="56.25" x14ac:dyDescent="0.25">
      <c r="A42" s="2"/>
      <c r="B42" s="22" t="s">
        <v>65</v>
      </c>
      <c r="C42" s="33" t="s">
        <v>44</v>
      </c>
      <c r="D42" s="20">
        <f>E42*C9*12</f>
        <v>1053.7919999999999</v>
      </c>
      <c r="E42" s="51">
        <v>0.03</v>
      </c>
    </row>
    <row r="43" spans="1:5" ht="56.25" x14ac:dyDescent="0.25">
      <c r="A43" s="2"/>
      <c r="B43" s="22" t="s">
        <v>71</v>
      </c>
      <c r="C43" s="33" t="s">
        <v>44</v>
      </c>
      <c r="D43" s="20">
        <f>E43*C9*12</f>
        <v>1756.3199999999997</v>
      </c>
      <c r="E43" s="51">
        <v>0.05</v>
      </c>
    </row>
    <row r="44" spans="1:5" ht="48.75" customHeight="1" x14ac:dyDescent="0.25">
      <c r="A44" s="2"/>
      <c r="B44" s="22" t="s">
        <v>72</v>
      </c>
      <c r="C44" s="33" t="s">
        <v>44</v>
      </c>
      <c r="D44" s="20">
        <f>C9*E44*12</f>
        <v>1756.3199999999997</v>
      </c>
      <c r="E44" s="51">
        <v>0.05</v>
      </c>
    </row>
    <row r="45" spans="1:5" ht="72" customHeight="1" x14ac:dyDescent="0.25">
      <c r="A45" s="2"/>
      <c r="B45" s="31" t="s">
        <v>51</v>
      </c>
      <c r="C45" s="33" t="s">
        <v>52</v>
      </c>
      <c r="D45" s="20">
        <f>E45*C9*12</f>
        <v>13348.031999999999</v>
      </c>
      <c r="E45" s="51">
        <v>0.38</v>
      </c>
    </row>
    <row r="46" spans="1:5" ht="51" x14ac:dyDescent="0.25">
      <c r="A46" s="3">
        <v>8</v>
      </c>
      <c r="B46" s="56" t="s">
        <v>53</v>
      </c>
      <c r="C46" s="35"/>
      <c r="D46" s="21">
        <f>E46*C9*12</f>
        <v>263096.73599999992</v>
      </c>
      <c r="E46" s="53">
        <f>E47+E48+E49+E50+E51</f>
        <v>7.4899999999999993</v>
      </c>
    </row>
    <row r="47" spans="1:5" ht="67.5" x14ac:dyDescent="0.25">
      <c r="A47" s="2"/>
      <c r="B47" s="22" t="s">
        <v>54</v>
      </c>
      <c r="C47" s="33" t="s">
        <v>55</v>
      </c>
      <c r="D47" s="20">
        <f>E47*C9*12</f>
        <v>5620.2240000000002</v>
      </c>
      <c r="E47" s="51">
        <v>0.16</v>
      </c>
    </row>
    <row r="48" spans="1:5" ht="69.75" customHeight="1" x14ac:dyDescent="0.25">
      <c r="A48" s="2"/>
      <c r="B48" s="22" t="s">
        <v>56</v>
      </c>
      <c r="C48" s="33" t="s">
        <v>57</v>
      </c>
      <c r="D48" s="20">
        <f>E48*C9*12</f>
        <v>220242.52799999999</v>
      </c>
      <c r="E48" s="57">
        <v>6.27</v>
      </c>
    </row>
    <row r="49" spans="1:6" ht="78.75" x14ac:dyDescent="0.25">
      <c r="A49" s="2"/>
      <c r="B49" s="22" t="s">
        <v>58</v>
      </c>
      <c r="C49" s="33" t="s">
        <v>57</v>
      </c>
      <c r="D49" s="20">
        <f>E49*C9*12</f>
        <v>16860.671999999999</v>
      </c>
      <c r="E49" s="51">
        <v>0.48</v>
      </c>
    </row>
    <row r="50" spans="1:6" ht="73.5" customHeight="1" x14ac:dyDescent="0.25">
      <c r="A50" s="2"/>
      <c r="B50" s="22" t="s">
        <v>59</v>
      </c>
      <c r="C50" s="33" t="s">
        <v>57</v>
      </c>
      <c r="D50" s="20">
        <f>E50*C9*12</f>
        <v>18265.727999999999</v>
      </c>
      <c r="E50" s="51">
        <v>0.52</v>
      </c>
    </row>
    <row r="51" spans="1:6" ht="33.75" customHeight="1" x14ac:dyDescent="0.25">
      <c r="A51" s="2"/>
      <c r="B51" s="22" t="s">
        <v>66</v>
      </c>
      <c r="C51" s="33" t="s">
        <v>67</v>
      </c>
      <c r="D51" s="20">
        <f>E51*C9*12</f>
        <v>2107.5839999999998</v>
      </c>
      <c r="E51" s="51">
        <v>0.06</v>
      </c>
      <c r="F51" s="1"/>
    </row>
    <row r="52" spans="1:6" ht="19.5" customHeight="1" x14ac:dyDescent="0.25">
      <c r="A52" s="3">
        <v>9</v>
      </c>
      <c r="B52" s="58" t="s">
        <v>63</v>
      </c>
      <c r="C52" s="33" t="s">
        <v>68</v>
      </c>
      <c r="D52" s="21">
        <f>E52*C9*12</f>
        <v>172119.36000000002</v>
      </c>
      <c r="E52" s="59">
        <v>4.9000000000000004</v>
      </c>
      <c r="F52" s="1"/>
    </row>
    <row r="53" spans="1:6" ht="21" customHeight="1" x14ac:dyDescent="0.25">
      <c r="A53" s="3"/>
      <c r="B53" s="58" t="s">
        <v>64</v>
      </c>
      <c r="C53" s="33"/>
      <c r="D53" s="21">
        <f>D13+D17+D29+D30+D31+D32+D33+D52</f>
        <v>685316.06400000001</v>
      </c>
      <c r="E53" s="53">
        <f>E13+E17+E29+E30+E31+E32+E34+E46+E52</f>
        <v>21.25</v>
      </c>
      <c r="F53" s="25"/>
    </row>
    <row r="54" spans="1:6" ht="38.25" customHeight="1" x14ac:dyDescent="0.25">
      <c r="A54" s="3">
        <v>10</v>
      </c>
      <c r="B54" s="58" t="s">
        <v>60</v>
      </c>
      <c r="C54" s="33" t="s">
        <v>61</v>
      </c>
      <c r="D54" s="21">
        <f>E54*C9*12</f>
        <v>107135.51999999999</v>
      </c>
      <c r="E54" s="53">
        <v>3.05</v>
      </c>
      <c r="F54" s="25"/>
    </row>
    <row r="55" spans="1:6" ht="15.75" x14ac:dyDescent="0.25">
      <c r="A55" s="5"/>
      <c r="B55" s="23" t="s">
        <v>62</v>
      </c>
      <c r="C55" s="36"/>
      <c r="D55" s="24">
        <f>D53+D54</f>
        <v>792451.58400000003</v>
      </c>
      <c r="E55" s="60">
        <f>E53+E54</f>
        <v>24.3</v>
      </c>
      <c r="F55" s="25"/>
    </row>
    <row r="56" spans="1:6" ht="15.75" x14ac:dyDescent="0.25">
      <c r="A56" s="10"/>
      <c r="B56" s="61"/>
      <c r="C56" s="37"/>
      <c r="D56" s="11"/>
      <c r="E56" s="45"/>
      <c r="F56" s="1"/>
    </row>
    <row r="57" spans="1:6" ht="15.75" x14ac:dyDescent="0.25">
      <c r="A57" s="10"/>
      <c r="B57" s="63"/>
      <c r="C57" s="38"/>
      <c r="D57" s="12"/>
      <c r="E57" s="45"/>
      <c r="F57" s="1"/>
    </row>
    <row r="58" spans="1:6" ht="15.75" x14ac:dyDescent="0.25">
      <c r="A58" s="10"/>
      <c r="B58" s="63"/>
      <c r="C58" s="38"/>
      <c r="D58" s="12"/>
      <c r="E58" s="45"/>
      <c r="F58" s="1"/>
    </row>
    <row r="59" spans="1:6" ht="15.75" x14ac:dyDescent="0.25">
      <c r="A59" s="10"/>
      <c r="B59" s="63"/>
      <c r="C59" s="38"/>
      <c r="D59" s="12"/>
      <c r="E59" s="45"/>
      <c r="F59" s="1"/>
    </row>
    <row r="60" spans="1:6" ht="15.75" x14ac:dyDescent="0.25">
      <c r="A60" s="10"/>
      <c r="B60" s="63"/>
      <c r="C60" s="38"/>
      <c r="D60" s="12"/>
      <c r="E60" s="45"/>
      <c r="F60" s="1"/>
    </row>
    <row r="61" spans="1:6" ht="15.75" x14ac:dyDescent="0.25">
      <c r="A61" s="10"/>
      <c r="B61" s="64"/>
      <c r="C61" s="38"/>
      <c r="D61" s="12"/>
      <c r="E61" s="45"/>
      <c r="F61" s="1"/>
    </row>
    <row r="62" spans="1:6" ht="15.75" x14ac:dyDescent="0.25">
      <c r="A62" s="13"/>
      <c r="B62" s="65"/>
      <c r="C62" s="39"/>
      <c r="D62" s="14"/>
      <c r="E62" s="45"/>
      <c r="F62" s="1"/>
    </row>
    <row r="63" spans="1:6" ht="15.75" x14ac:dyDescent="0.25">
      <c r="A63" s="15"/>
      <c r="B63" s="66"/>
      <c r="C63" s="39"/>
      <c r="D63" s="14"/>
    </row>
    <row r="64" spans="1:6" x14ac:dyDescent="0.25">
      <c r="A64" s="16"/>
      <c r="B64" s="62"/>
      <c r="C64" s="39"/>
      <c r="D64" s="14"/>
    </row>
    <row r="65" spans="1:4" x14ac:dyDescent="0.25">
      <c r="A65" s="17"/>
      <c r="B65" s="68"/>
      <c r="C65" s="39"/>
      <c r="D65" s="14"/>
    </row>
    <row r="66" spans="1:4" ht="15.75" x14ac:dyDescent="0.25">
      <c r="A66" s="18"/>
      <c r="B66" s="68"/>
      <c r="C66" s="40"/>
      <c r="D66" s="19"/>
    </row>
    <row r="67" spans="1:4" ht="15.75" x14ac:dyDescent="0.25">
      <c r="A67" s="18"/>
      <c r="B67" s="67"/>
      <c r="C67" s="40"/>
      <c r="D67" s="19"/>
    </row>
    <row r="68" spans="1:4" ht="15.75" x14ac:dyDescent="0.25">
      <c r="A68" s="18"/>
      <c r="B68" s="62"/>
      <c r="C68" s="40"/>
      <c r="D68" s="19"/>
    </row>
    <row r="69" spans="1:4" ht="15.75" x14ac:dyDescent="0.25">
      <c r="A69" s="18"/>
      <c r="B69" s="68"/>
      <c r="C69" s="40"/>
      <c r="D69" s="19"/>
    </row>
    <row r="70" spans="1:4" ht="15.75" x14ac:dyDescent="0.25">
      <c r="A70" s="18"/>
      <c r="B70" s="68"/>
      <c r="C70" s="40"/>
      <c r="D70" s="19"/>
    </row>
    <row r="71" spans="1:4" ht="15.75" x14ac:dyDescent="0.25">
      <c r="A71" s="18"/>
      <c r="B71" s="67"/>
      <c r="C71" s="40"/>
      <c r="D71" s="19"/>
    </row>
    <row r="72" spans="1:4" ht="15.75" x14ac:dyDescent="0.25">
      <c r="A72" s="18"/>
      <c r="B72" s="67"/>
      <c r="C72" s="40"/>
      <c r="D72" s="19"/>
    </row>
    <row r="73" spans="1:4" ht="15.75" x14ac:dyDescent="0.25">
      <c r="A73" s="18"/>
      <c r="B73" s="67"/>
      <c r="C73" s="40"/>
      <c r="D73" s="19"/>
    </row>
    <row r="74" spans="1:4" ht="15.75" x14ac:dyDescent="0.25">
      <c r="A74" s="18"/>
      <c r="B74" s="67"/>
      <c r="C74" s="40"/>
      <c r="D74" s="19"/>
    </row>
    <row r="75" spans="1:4" ht="15.75" x14ac:dyDescent="0.25">
      <c r="A75" s="18"/>
      <c r="B75" s="67"/>
      <c r="C75" s="40"/>
      <c r="D75" s="19"/>
    </row>
    <row r="76" spans="1:4" ht="15.75" x14ac:dyDescent="0.25">
      <c r="A76" s="18"/>
      <c r="B76" s="67"/>
      <c r="C76" s="40"/>
      <c r="D76" s="19"/>
    </row>
    <row r="77" spans="1:4" ht="15.75" x14ac:dyDescent="0.25">
      <c r="A77" s="18"/>
      <c r="B77" s="67"/>
      <c r="C77" s="40"/>
      <c r="D77" s="19"/>
    </row>
    <row r="78" spans="1:4" ht="15.75" x14ac:dyDescent="0.25">
      <c r="A78" s="18"/>
      <c r="B78" s="67"/>
      <c r="C78" s="40"/>
      <c r="D78" s="19"/>
    </row>
    <row r="79" spans="1:4" ht="15.75" x14ac:dyDescent="0.25">
      <c r="A79" s="18"/>
      <c r="B79" s="67"/>
      <c r="C79" s="40"/>
      <c r="D79" s="19"/>
    </row>
    <row r="80" spans="1:4" ht="15.75" x14ac:dyDescent="0.25">
      <c r="A80" s="18"/>
      <c r="B80" s="67"/>
      <c r="C80" s="40"/>
      <c r="D80" s="19"/>
    </row>
    <row r="81" spans="1:4" ht="15.75" x14ac:dyDescent="0.25">
      <c r="A81" s="18"/>
      <c r="B81" s="67"/>
      <c r="C81" s="40"/>
      <c r="D81" s="19"/>
    </row>
    <row r="82" spans="1:4" ht="15.75" x14ac:dyDescent="0.25">
      <c r="A82" s="18"/>
      <c r="B82" s="67"/>
      <c r="C82" s="40"/>
      <c r="D82" s="19"/>
    </row>
    <row r="83" spans="1:4" ht="15.75" x14ac:dyDescent="0.25">
      <c r="A83" s="18"/>
      <c r="B83" s="67"/>
      <c r="C83" s="40"/>
      <c r="D83" s="19"/>
    </row>
    <row r="84" spans="1:4" ht="15.75" x14ac:dyDescent="0.25">
      <c r="A84" s="18"/>
      <c r="B84" s="67"/>
      <c r="C84" s="40"/>
      <c r="D84" s="19"/>
    </row>
  </sheetData>
  <mergeCells count="6">
    <mergeCell ref="B7:D7"/>
    <mergeCell ref="C1:E1"/>
    <mergeCell ref="C2:E2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Кирова 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</cp:lastModifiedBy>
  <cp:lastPrinted>2017-03-15T09:35:10Z</cp:lastPrinted>
  <dcterms:created xsi:type="dcterms:W3CDTF">2016-06-16T07:14:25Z</dcterms:created>
  <dcterms:modified xsi:type="dcterms:W3CDTF">2017-03-24T11:52:53Z</dcterms:modified>
</cp:coreProperties>
</file>