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1c\файлообменник\АБОНЕНТСКИЙ ОТДЕЛ\СОБРАНИЯ\Суворова 49\"/>
    </mc:Choice>
  </mc:AlternateContent>
  <bookViews>
    <workbookView xWindow="372" yWindow="300" windowWidth="14340" windowHeight="8328"/>
  </bookViews>
  <sheets>
    <sheet name="2025" sheetId="3" r:id="rId1"/>
  </sheets>
  <calcPr calcId="162913" refMode="R1C1"/>
</workbook>
</file>

<file path=xl/calcChain.xml><?xml version="1.0" encoding="utf-8"?>
<calcChain xmlns="http://schemas.openxmlformats.org/spreadsheetml/2006/main">
  <c r="E30" i="3" l="1"/>
  <c r="E15" i="3"/>
  <c r="E10" i="3" l="1"/>
  <c r="D46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4" i="3"/>
  <c r="D13" i="3"/>
  <c r="D12" i="3"/>
  <c r="D11" i="3"/>
  <c r="D10" i="3"/>
  <c r="E45" i="3" l="1"/>
  <c r="D30" i="3"/>
  <c r="E47" i="3" l="1"/>
  <c r="D45" i="3"/>
  <c r="D47" i="3" s="1"/>
</calcChain>
</file>

<file path=xl/sharedStrings.xml><?xml version="1.0" encoding="utf-8"?>
<sst xmlns="http://schemas.openxmlformats.org/spreadsheetml/2006/main" count="84" uniqueCount="68">
  <si>
    <t>ПЕРЕЧЕНЬ</t>
  </si>
  <si>
    <t>общего имущества собственников помещений</t>
  </si>
  <si>
    <t>Суворова ул.</t>
  </si>
  <si>
    <t>Общая площадь</t>
  </si>
  <si>
    <t>м2</t>
  </si>
  <si>
    <t>№ п/п</t>
  </si>
  <si>
    <t>Вид работ</t>
  </si>
  <si>
    <t>Периодичность выполнения работ и оказания услуг</t>
  </si>
  <si>
    <t>Годовая плата, руб.</t>
  </si>
  <si>
    <t xml:space="preserve">Стоимость (плата) на                1 кв. м. общей площади, (руб./мес.) </t>
  </si>
  <si>
    <t>I.</t>
  </si>
  <si>
    <t>Услуги и работы, выполняемые постоянно и/или с регулярной периодичностью в течение срока действия договора</t>
  </si>
  <si>
    <t>Работы по содержанию помещений общего пользования</t>
  </si>
  <si>
    <t>Влажная уборка (мытье) лестничных площадок и маршей</t>
  </si>
  <si>
    <t>1 раз в месяц</t>
  </si>
  <si>
    <t>Сухая уборка (подметание) лестничных площадок и маршей, очистка систем защиты от грязи (металлических решеток, ячеистых покрытий, приямков, текстильных матов)</t>
  </si>
  <si>
    <t>1 раз в неделю</t>
  </si>
  <si>
    <t>Мытье окон</t>
  </si>
  <si>
    <t>1 раз в год</t>
  </si>
  <si>
    <t>Содержание земельного участка, входящего в состав общего имущества Многоквартирного дома (в соответствии с межеванием)</t>
  </si>
  <si>
    <t>2.1.</t>
  </si>
  <si>
    <t>В холодный период года (ноябрь - март):</t>
  </si>
  <si>
    <t>Сдвигание свежевыпавшего снега на придомовой территории, в т.ч. крыльца и площадки перед входом в подъезд</t>
  </si>
  <si>
    <t xml:space="preserve">Очистка придомовой территории от наледи и льда, посыпка придомовой территории противоскользящими средствами </t>
  </si>
  <si>
    <t>Уборка контейнерных площадок, расположенных на придомовой территории общего имущества многоквартирного дома</t>
  </si>
  <si>
    <t>2.2.</t>
  </si>
  <si>
    <t>В теплый период года (апрель - октябрь):</t>
  </si>
  <si>
    <t>Уборка и выкашивание газонов</t>
  </si>
  <si>
    <t>3 раза за период</t>
  </si>
  <si>
    <t>2.3.</t>
  </si>
  <si>
    <t>Обеспечение устранения аварий на внутридомовых инженерных системах в многоквартирном доме, выполнения заявок населения.</t>
  </si>
  <si>
    <t>круглосуточно</t>
  </si>
  <si>
    <t>Управление многоквартирным домом</t>
  </si>
  <si>
    <t>II.</t>
  </si>
  <si>
    <t>Проведение технических осмотров и  ремонт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</si>
  <si>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полов) многоквартирных домов</t>
  </si>
  <si>
    <t xml:space="preserve"> Работы, выполняемые в отношении всех видов фундаментов</t>
  </si>
  <si>
    <t>Работы, выполняемые для надлежащего содержания стен многоквартирных домов</t>
  </si>
  <si>
    <t>Работы, выполняемые в целях надлежащего содержания перекрытий и покрытий многоквартирных домов</t>
  </si>
  <si>
    <t>Работы, выполняемые в целях надлежащего содержания крыш многоквартирных домов</t>
  </si>
  <si>
    <t>Работы, выполняемые в целях надлежащего содержания лестниц многоквартирных домов</t>
  </si>
  <si>
    <t>Работы, выполняемые в целях надлежащего содержания фасадов многоквартирных домов</t>
  </si>
  <si>
    <t>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</si>
  <si>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многоквартирном доме</t>
  </si>
  <si>
    <t xml:space="preserve">Работы, выполняемые в целях надлежащего содержания систем вентиляции в многоквартирном доме </t>
  </si>
  <si>
    <t>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</si>
  <si>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 xml:space="preserve">Работы, выполняемые в целях надлежащего содержания электрооборудования в многоквартирном доме. </t>
  </si>
  <si>
    <t>Работы, выполняемые в целях надлежащего содержания систем внутридомового газового оборудования в многоквартирном доме</t>
  </si>
  <si>
    <t>Текущий ремонт общего имущества многоквартирного дома</t>
  </si>
  <si>
    <t>Согласно плану восстановительных работ</t>
  </si>
  <si>
    <t>Очистка придомовой территории от снега и льда при наличии колейности свыше 5 см (механизированная уборка)</t>
  </si>
  <si>
    <t>Очистка придомовой территориив, т.ч. крыльца и площадки перед входом в подъезд от снега наносного происхождения (или подметание такой территории, свободной от снежного покрова)</t>
  </si>
  <si>
    <t>1 раза в неделю</t>
  </si>
  <si>
    <t>по мере необходимости</t>
  </si>
  <si>
    <t>Подметание и уборка придомовой территории, в т.ч. крыльца и площадки перед входом в подъезд, очистка металлической решетки и приямка</t>
  </si>
  <si>
    <t>Проведение работ по благоустройству</t>
  </si>
  <si>
    <t>2 раза в год</t>
  </si>
  <si>
    <t>Итого по содержанию</t>
  </si>
  <si>
    <t>Всего по содержанию и текущему ремонту</t>
  </si>
  <si>
    <r>
      <t>Работы, выполняемые в целях надлежащего содержания перегородок и внутренней отделки стен</t>
    </r>
    <r>
      <rPr>
        <i/>
        <sz val="9"/>
        <color theme="1"/>
        <rFont val="Arial"/>
        <family val="2"/>
        <charset val="204"/>
      </rPr>
      <t xml:space="preserve"> </t>
    </r>
    <r>
      <rPr>
        <sz val="9"/>
        <color theme="1"/>
        <rFont val="Arial"/>
        <family val="2"/>
        <charset val="204"/>
      </rPr>
      <t>в многоквартирных домах</t>
    </r>
  </si>
  <si>
    <t>3 раза в неделю</t>
  </si>
  <si>
    <t>Дезинфекционные мероприятия                           (дезинсекция, дератизация)</t>
  </si>
  <si>
    <t>Приложение №2 к договору</t>
  </si>
  <si>
    <t>работ и услуг по содержанию и ремонту</t>
  </si>
  <si>
    <t>в многоквартирном доме,  по адресу:</t>
  </si>
  <si>
    <t>№___________   от _______________</t>
  </si>
  <si>
    <t>осмотры - 2 раза в год, ремонт - согласно плана текущего ремонта</t>
  </si>
  <si>
    <t>осмотр системы вентиляции - 1 раз в год, ремонт - согласно плана текущего ремонта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</si>
</sst>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2"/>
      <color theme="1"/>
      <name val="Times New Roman"/>
      <family val="2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sz val="9"/>
      <color theme="1"/>
      <name val="Arial"/>
      <family val="2"/>
      <charset val="204"/>
    </font>
    <font>
      <i/>
      <sz val="9"/>
      <color theme="1"/>
      <name val="Arial"/>
      <family val="2"/>
      <charset val="204"/>
    </font>
    <font>
      <b/>
      <sz val="9"/>
      <name val="Arial Cyr"/>
      <charset val="204"/>
    </font>
    <font>
      <b/>
      <sz val="9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47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0" borderId="0" xfId="0" applyFill="1"/>
    <xf numFmtId="0" fontId="10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wrapText="1"/>
    </xf>
    <xf numFmtId="0" fontId="5" fillId="0" borderId="5" xfId="0" applyFont="1" applyBorder="1" applyAlignment="1">
      <alignment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 wrapText="1"/>
    </xf>
    <xf numFmtId="2" fontId="10" fillId="0" borderId="5" xfId="0" applyNumberFormat="1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" fontId="7" fillId="0" borderId="7" xfId="1" applyNumberFormat="1" applyFont="1" applyFill="1" applyBorder="1" applyAlignment="1">
      <alignment wrapText="1"/>
    </xf>
    <xf numFmtId="0" fontId="12" fillId="3" borderId="8" xfId="1" applyFont="1" applyFill="1" applyBorder="1" applyAlignment="1">
      <alignment wrapText="1"/>
    </xf>
    <xf numFmtId="0" fontId="8" fillId="3" borderId="8" xfId="1" applyFont="1" applyFill="1" applyBorder="1" applyAlignment="1">
      <alignment wrapText="1"/>
    </xf>
    <xf numFmtId="2" fontId="12" fillId="0" borderId="8" xfId="1" applyNumberFormat="1" applyFont="1" applyFill="1" applyBorder="1" applyAlignment="1">
      <alignment wrapText="1"/>
    </xf>
    <xf numFmtId="2" fontId="13" fillId="0" borderId="9" xfId="1" applyNumberFormat="1" applyFont="1" applyBorder="1" applyAlignment="1">
      <alignment horizontal="center" vertical="center"/>
    </xf>
    <xf numFmtId="1" fontId="7" fillId="4" borderId="10" xfId="1" applyNumberFormat="1" applyFont="1" applyFill="1" applyBorder="1" applyAlignment="1">
      <alignment wrapText="1"/>
    </xf>
    <xf numFmtId="0" fontId="12" fillId="4" borderId="11" xfId="1" applyFont="1" applyFill="1" applyBorder="1" applyAlignment="1"/>
    <xf numFmtId="0" fontId="9" fillId="4" borderId="11" xfId="1" applyFont="1" applyFill="1" applyBorder="1" applyAlignment="1"/>
    <xf numFmtId="2" fontId="12" fillId="4" borderId="11" xfId="1" applyNumberFormat="1" applyFont="1" applyFill="1" applyBorder="1" applyAlignment="1"/>
    <xf numFmtId="2" fontId="13" fillId="5" borderId="12" xfId="1" applyNumberFormat="1" applyFont="1" applyFill="1" applyBorder="1" applyAlignment="1">
      <alignment horizontal="center" vertical="center"/>
    </xf>
    <xf numFmtId="1" fontId="7" fillId="0" borderId="13" xfId="1" applyNumberFormat="1" applyFont="1" applyFill="1" applyBorder="1" applyAlignment="1">
      <alignment wrapText="1"/>
    </xf>
    <xf numFmtId="0" fontId="12" fillId="3" borderId="14" xfId="1" applyFont="1" applyFill="1" applyBorder="1" applyAlignment="1">
      <alignment wrapText="1"/>
    </xf>
    <xf numFmtId="0" fontId="8" fillId="3" borderId="14" xfId="1" applyFont="1" applyFill="1" applyBorder="1" applyAlignment="1">
      <alignment wrapText="1"/>
    </xf>
    <xf numFmtId="2" fontId="12" fillId="0" borderId="14" xfId="1" applyNumberFormat="1" applyFont="1" applyFill="1" applyBorder="1" applyAlignment="1">
      <alignment wrapText="1"/>
    </xf>
    <xf numFmtId="2" fontId="13" fillId="0" borderId="15" xfId="1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righ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abSelected="1" topLeftCell="A37" workbookViewId="0">
      <selection activeCell="L44" sqref="L44"/>
    </sheetView>
  </sheetViews>
  <sheetFormatPr defaultRowHeight="14.4" x14ac:dyDescent="0.3"/>
  <cols>
    <col min="1" max="1" width="2.88671875" customWidth="1"/>
    <col min="2" max="2" width="41.6640625" customWidth="1"/>
    <col min="3" max="3" width="29" customWidth="1"/>
    <col min="4" max="4" width="9.88671875" customWidth="1"/>
    <col min="5" max="5" width="10.33203125" style="20" customWidth="1"/>
  </cols>
  <sheetData>
    <row r="1" spans="1:5" x14ac:dyDescent="0.3">
      <c r="B1" s="10"/>
      <c r="C1" s="44" t="s">
        <v>62</v>
      </c>
      <c r="D1" s="44"/>
      <c r="E1" s="44"/>
    </row>
    <row r="2" spans="1:5" x14ac:dyDescent="0.3">
      <c r="B2" s="10"/>
      <c r="C2" s="44" t="s">
        <v>65</v>
      </c>
      <c r="D2" s="44"/>
      <c r="E2" s="44"/>
    </row>
    <row r="3" spans="1:5" ht="15.6" x14ac:dyDescent="0.3">
      <c r="A3" s="1"/>
      <c r="B3" s="45" t="s">
        <v>0</v>
      </c>
      <c r="C3" s="45"/>
      <c r="D3" s="45"/>
      <c r="E3" s="45"/>
    </row>
    <row r="4" spans="1:5" ht="15" x14ac:dyDescent="0.3">
      <c r="A4" s="1"/>
      <c r="B4" s="46" t="s">
        <v>63</v>
      </c>
      <c r="C4" s="46"/>
      <c r="D4" s="46"/>
      <c r="E4" s="46"/>
    </row>
    <row r="5" spans="1:5" ht="15" x14ac:dyDescent="0.3">
      <c r="A5" s="1"/>
      <c r="B5" s="46" t="s">
        <v>1</v>
      </c>
      <c r="C5" s="46"/>
      <c r="D5" s="46"/>
      <c r="E5" s="46"/>
    </row>
    <row r="6" spans="1:5" ht="15" x14ac:dyDescent="0.3">
      <c r="A6" s="1"/>
      <c r="B6" s="46" t="s">
        <v>64</v>
      </c>
      <c r="C6" s="46"/>
      <c r="D6" s="46"/>
      <c r="E6" s="46"/>
    </row>
    <row r="7" spans="1:5" ht="16.2" thickBot="1" x14ac:dyDescent="0.35">
      <c r="A7" s="1"/>
      <c r="B7" s="2" t="s">
        <v>2</v>
      </c>
      <c r="C7" s="3">
        <v>49</v>
      </c>
    </row>
    <row r="8" spans="1:5" ht="16.2" thickBot="1" x14ac:dyDescent="0.35">
      <c r="A8" s="1"/>
      <c r="B8" s="4" t="s">
        <v>3</v>
      </c>
      <c r="C8" s="41">
        <v>1496.24</v>
      </c>
      <c r="D8" s="5" t="s">
        <v>4</v>
      </c>
    </row>
    <row r="9" spans="1:5" ht="79.8" thickBot="1" x14ac:dyDescent="0.35">
      <c r="A9" s="6" t="s">
        <v>5</v>
      </c>
      <c r="B9" s="25" t="s">
        <v>6</v>
      </c>
      <c r="C9" s="25" t="s">
        <v>7</v>
      </c>
      <c r="D9" s="7" t="s">
        <v>8</v>
      </c>
      <c r="E9" s="21" t="s">
        <v>9</v>
      </c>
    </row>
    <row r="10" spans="1:5" ht="36.6" thickBot="1" x14ac:dyDescent="0.35">
      <c r="A10" s="8" t="s">
        <v>10</v>
      </c>
      <c r="B10" s="11" t="s">
        <v>11</v>
      </c>
      <c r="C10" s="9"/>
      <c r="D10" s="16">
        <f>C8*E10*12</f>
        <v>349940.61119999993</v>
      </c>
      <c r="E10" s="22">
        <f>E11+E15+E27+E28+E29</f>
        <v>19.489999999999998</v>
      </c>
    </row>
    <row r="11" spans="1:5" ht="24.6" thickBot="1" x14ac:dyDescent="0.35">
      <c r="A11" s="8">
        <v>1</v>
      </c>
      <c r="B11" s="13" t="s">
        <v>12</v>
      </c>
      <c r="C11" s="11"/>
      <c r="D11" s="16">
        <f>E11*C8*12</f>
        <v>64458.019199999995</v>
      </c>
      <c r="E11" s="22">
        <v>3.59</v>
      </c>
    </row>
    <row r="12" spans="1:5" ht="23.4" thickBot="1" x14ac:dyDescent="0.35">
      <c r="A12" s="42"/>
      <c r="B12" s="12" t="s">
        <v>13</v>
      </c>
      <c r="C12" s="9" t="s">
        <v>14</v>
      </c>
      <c r="D12" s="18">
        <f>E12*C8*12</f>
        <v>23161.7952</v>
      </c>
      <c r="E12" s="23">
        <v>1.29</v>
      </c>
    </row>
    <row r="13" spans="1:5" ht="46.2" thickBot="1" x14ac:dyDescent="0.35">
      <c r="A13" s="43"/>
      <c r="B13" s="12" t="s">
        <v>15</v>
      </c>
      <c r="C13" s="9" t="s">
        <v>16</v>
      </c>
      <c r="D13" s="18">
        <f>E13*C8*12</f>
        <v>38962.089599999999</v>
      </c>
      <c r="E13" s="23">
        <v>2.17</v>
      </c>
    </row>
    <row r="14" spans="1:5" ht="15" thickBot="1" x14ac:dyDescent="0.35">
      <c r="A14" s="24"/>
      <c r="B14" s="12" t="s">
        <v>17</v>
      </c>
      <c r="C14" s="9" t="s">
        <v>18</v>
      </c>
      <c r="D14" s="19">
        <f>E14*C8*12</f>
        <v>2334.1343999999999</v>
      </c>
      <c r="E14" s="23">
        <v>0.13</v>
      </c>
    </row>
    <row r="15" spans="1:5" ht="36.6" thickBot="1" x14ac:dyDescent="0.35">
      <c r="A15" s="8">
        <v>2</v>
      </c>
      <c r="B15" s="13" t="s">
        <v>19</v>
      </c>
      <c r="C15" s="12"/>
      <c r="D15" s="16">
        <v>116987.94</v>
      </c>
      <c r="E15" s="22">
        <f>E16+E22+E26</f>
        <v>6.3599999999999994</v>
      </c>
    </row>
    <row r="16" spans="1:5" ht="27" thickBot="1" x14ac:dyDescent="0.35">
      <c r="A16" s="24" t="s">
        <v>20</v>
      </c>
      <c r="B16" s="13" t="s">
        <v>21</v>
      </c>
      <c r="C16" s="12"/>
      <c r="D16" s="16">
        <f>E16*C8*12</f>
        <v>69844.483200000002</v>
      </c>
      <c r="E16" s="22">
        <v>3.89</v>
      </c>
    </row>
    <row r="17" spans="1:5" ht="34.799999999999997" thickBot="1" x14ac:dyDescent="0.35">
      <c r="A17" s="24"/>
      <c r="B17" s="12" t="s">
        <v>22</v>
      </c>
      <c r="C17" s="9" t="s">
        <v>60</v>
      </c>
      <c r="D17" s="18">
        <f>E17*C8*12</f>
        <v>19032.1728</v>
      </c>
      <c r="E17" s="23">
        <v>1.06</v>
      </c>
    </row>
    <row r="18" spans="1:5" ht="34.799999999999997" thickBot="1" x14ac:dyDescent="0.35">
      <c r="A18" s="24"/>
      <c r="B18" s="12" t="s">
        <v>50</v>
      </c>
      <c r="C18" s="9" t="s">
        <v>53</v>
      </c>
      <c r="D18" s="18">
        <f>E18*C8*12</f>
        <v>14723.0016</v>
      </c>
      <c r="E18" s="23">
        <v>0.82</v>
      </c>
    </row>
    <row r="19" spans="1:5" ht="46.2" thickBot="1" x14ac:dyDescent="0.35">
      <c r="A19" s="24"/>
      <c r="B19" s="12" t="s">
        <v>51</v>
      </c>
      <c r="C19" s="9" t="s">
        <v>52</v>
      </c>
      <c r="D19" s="18">
        <f>E19*C8*12</f>
        <v>7361.5007999999998</v>
      </c>
      <c r="E19" s="23">
        <v>0.41</v>
      </c>
    </row>
    <row r="20" spans="1:5" ht="34.799999999999997" thickBot="1" x14ac:dyDescent="0.35">
      <c r="A20" s="24"/>
      <c r="B20" s="12" t="s">
        <v>23</v>
      </c>
      <c r="C20" s="9" t="s">
        <v>53</v>
      </c>
      <c r="D20" s="18">
        <f>E20*C8*12</f>
        <v>26393.673600000002</v>
      </c>
      <c r="E20" s="23">
        <v>1.47</v>
      </c>
    </row>
    <row r="21" spans="1:5" ht="34.799999999999997" thickBot="1" x14ac:dyDescent="0.35">
      <c r="A21" s="24"/>
      <c r="B21" s="12" t="s">
        <v>24</v>
      </c>
      <c r="C21" s="9" t="s">
        <v>53</v>
      </c>
      <c r="D21" s="19">
        <f>E21*C8*12</f>
        <v>2334.1343999999999</v>
      </c>
      <c r="E21" s="23">
        <v>0.13</v>
      </c>
    </row>
    <row r="22" spans="1:5" ht="27" thickBot="1" x14ac:dyDescent="0.35">
      <c r="A22" s="24" t="s">
        <v>25</v>
      </c>
      <c r="B22" s="13" t="s">
        <v>26</v>
      </c>
      <c r="C22" s="12"/>
      <c r="D22" s="16">
        <f>E22*C8*12</f>
        <v>39500.736000000004</v>
      </c>
      <c r="E22" s="22">
        <v>2.2000000000000002</v>
      </c>
    </row>
    <row r="23" spans="1:5" ht="34.799999999999997" thickBot="1" x14ac:dyDescent="0.35">
      <c r="A23" s="24"/>
      <c r="B23" s="12" t="s">
        <v>54</v>
      </c>
      <c r="C23" s="9" t="s">
        <v>60</v>
      </c>
      <c r="D23" s="18">
        <f>E23*C8*12</f>
        <v>33216.528000000006</v>
      </c>
      <c r="E23" s="23">
        <v>1.85</v>
      </c>
    </row>
    <row r="24" spans="1:5" ht="15" thickBot="1" x14ac:dyDescent="0.35">
      <c r="A24" s="24"/>
      <c r="B24" s="12" t="s">
        <v>27</v>
      </c>
      <c r="C24" s="9" t="s">
        <v>28</v>
      </c>
      <c r="D24" s="18">
        <f>E24*C8*12</f>
        <v>3950.0735999999997</v>
      </c>
      <c r="E24" s="23">
        <v>0.22</v>
      </c>
    </row>
    <row r="25" spans="1:5" ht="34.799999999999997" thickBot="1" x14ac:dyDescent="0.35">
      <c r="A25" s="24"/>
      <c r="B25" s="12" t="s">
        <v>24</v>
      </c>
      <c r="C25" s="9" t="s">
        <v>53</v>
      </c>
      <c r="D25" s="18">
        <f>E25*C8*12</f>
        <v>2334.1343999999999</v>
      </c>
      <c r="E25" s="23">
        <v>0.13</v>
      </c>
    </row>
    <row r="26" spans="1:5" ht="24" customHeight="1" thickBot="1" x14ac:dyDescent="0.35">
      <c r="A26" s="24" t="s">
        <v>29</v>
      </c>
      <c r="B26" s="14" t="s">
        <v>55</v>
      </c>
      <c r="C26" s="9" t="s">
        <v>56</v>
      </c>
      <c r="D26" s="18">
        <f>E26*C8*12</f>
        <v>4847.8176000000003</v>
      </c>
      <c r="E26" s="22">
        <v>0.27</v>
      </c>
    </row>
    <row r="27" spans="1:5" ht="48.6" thickBot="1" x14ac:dyDescent="0.35">
      <c r="A27" s="8">
        <v>3</v>
      </c>
      <c r="B27" s="13" t="s">
        <v>30</v>
      </c>
      <c r="C27" s="9" t="s">
        <v>31</v>
      </c>
      <c r="D27" s="16">
        <f>E27*C8*12</f>
        <v>33934.7232</v>
      </c>
      <c r="E27" s="22">
        <v>1.89</v>
      </c>
    </row>
    <row r="28" spans="1:5" ht="24.6" thickBot="1" x14ac:dyDescent="0.35">
      <c r="A28" s="8">
        <v>4</v>
      </c>
      <c r="B28" s="13" t="s">
        <v>61</v>
      </c>
      <c r="C28" s="9" t="s">
        <v>53</v>
      </c>
      <c r="D28" s="16">
        <f>E28*C8*12</f>
        <v>8079.6959999999999</v>
      </c>
      <c r="E28" s="22">
        <v>0.45</v>
      </c>
    </row>
    <row r="29" spans="1:5" ht="15" thickBot="1" x14ac:dyDescent="0.35">
      <c r="A29" s="8">
        <v>6</v>
      </c>
      <c r="B29" s="13" t="s">
        <v>32</v>
      </c>
      <c r="C29" s="9"/>
      <c r="D29" s="16">
        <f>E29*C8*12</f>
        <v>129275.136</v>
      </c>
      <c r="E29" s="22">
        <v>7.2</v>
      </c>
    </row>
    <row r="30" spans="1:5" ht="15" thickBot="1" x14ac:dyDescent="0.35">
      <c r="A30" s="8" t="s">
        <v>33</v>
      </c>
      <c r="B30" s="11" t="s">
        <v>34</v>
      </c>
      <c r="C30" s="12"/>
      <c r="D30" s="16">
        <f>E30*C8*12</f>
        <v>150641.44320000001</v>
      </c>
      <c r="E30" s="22">
        <f>E31+E40</f>
        <v>8.39</v>
      </c>
    </row>
    <row r="31" spans="1:5" ht="96.6" thickBot="1" x14ac:dyDescent="0.35">
      <c r="A31" s="8">
        <v>7</v>
      </c>
      <c r="B31" s="13" t="s">
        <v>35</v>
      </c>
      <c r="C31" s="12"/>
      <c r="D31" s="16">
        <f>E31*C8*12</f>
        <v>11850.220800000001</v>
      </c>
      <c r="E31" s="22">
        <v>0.66</v>
      </c>
    </row>
    <row r="32" spans="1:5" ht="23.4" thickBot="1" x14ac:dyDescent="0.35">
      <c r="A32" s="24"/>
      <c r="B32" s="12" t="s">
        <v>36</v>
      </c>
      <c r="C32" s="9" t="s">
        <v>66</v>
      </c>
      <c r="D32" s="17">
        <f>E32*C8*12</f>
        <v>1436.3904</v>
      </c>
      <c r="E32" s="23">
        <v>0.08</v>
      </c>
    </row>
    <row r="33" spans="1:5" ht="23.4" thickBot="1" x14ac:dyDescent="0.35">
      <c r="A33" s="24"/>
      <c r="B33" s="15" t="s">
        <v>37</v>
      </c>
      <c r="C33" s="9" t="s">
        <v>66</v>
      </c>
      <c r="D33" s="17">
        <f>E33*C8*12</f>
        <v>1436.3904</v>
      </c>
      <c r="E33" s="23">
        <v>0.08</v>
      </c>
    </row>
    <row r="34" spans="1:5" ht="34.799999999999997" thickBot="1" x14ac:dyDescent="0.35">
      <c r="A34" s="24"/>
      <c r="B34" s="15" t="s">
        <v>38</v>
      </c>
      <c r="C34" s="9" t="s">
        <v>66</v>
      </c>
      <c r="D34" s="17">
        <f>E34*C8*12</f>
        <v>1436.3904</v>
      </c>
      <c r="E34" s="23">
        <v>0.08</v>
      </c>
    </row>
    <row r="35" spans="1:5" ht="23.4" thickBot="1" x14ac:dyDescent="0.35">
      <c r="A35" s="24"/>
      <c r="B35" s="15" t="s">
        <v>39</v>
      </c>
      <c r="C35" s="9" t="s">
        <v>66</v>
      </c>
      <c r="D35" s="16">
        <f>E35*C8*12</f>
        <v>1615.9391999999998</v>
      </c>
      <c r="E35" s="23">
        <v>0.09</v>
      </c>
    </row>
    <row r="36" spans="1:5" ht="23.4" thickBot="1" x14ac:dyDescent="0.35">
      <c r="A36" s="24"/>
      <c r="B36" s="15" t="s">
        <v>40</v>
      </c>
      <c r="C36" s="9" t="s">
        <v>66</v>
      </c>
      <c r="D36" s="17">
        <f>E36*C8*12</f>
        <v>1436.3904</v>
      </c>
      <c r="E36" s="23">
        <v>0.08</v>
      </c>
    </row>
    <row r="37" spans="1:5" ht="23.4" thickBot="1" x14ac:dyDescent="0.35">
      <c r="A37" s="24"/>
      <c r="B37" s="15" t="s">
        <v>41</v>
      </c>
      <c r="C37" s="9" t="s">
        <v>66</v>
      </c>
      <c r="D37" s="17">
        <f>E37*C8*12</f>
        <v>1436.3904</v>
      </c>
      <c r="E37" s="23">
        <v>0.08</v>
      </c>
    </row>
    <row r="38" spans="1:5" ht="34.799999999999997" thickBot="1" x14ac:dyDescent="0.35">
      <c r="A38" s="24"/>
      <c r="B38" s="15" t="s">
        <v>59</v>
      </c>
      <c r="C38" s="9" t="s">
        <v>66</v>
      </c>
      <c r="D38" s="16">
        <f>E38*C8*12</f>
        <v>1436.3904</v>
      </c>
      <c r="E38" s="23">
        <v>0.08</v>
      </c>
    </row>
    <row r="39" spans="1:5" ht="46.2" thickBot="1" x14ac:dyDescent="0.35">
      <c r="A39" s="24"/>
      <c r="B39" s="12" t="s">
        <v>42</v>
      </c>
      <c r="C39" s="9" t="s">
        <v>66</v>
      </c>
      <c r="D39" s="16">
        <f>E39*C8*12</f>
        <v>1615.9391999999998</v>
      </c>
      <c r="E39" s="23">
        <v>0.09</v>
      </c>
    </row>
    <row r="40" spans="1:5" ht="48.6" thickBot="1" x14ac:dyDescent="0.35">
      <c r="A40" s="8">
        <v>8</v>
      </c>
      <c r="B40" s="13" t="s">
        <v>43</v>
      </c>
      <c r="C40" s="12"/>
      <c r="D40" s="16">
        <f>E40*C8*12</f>
        <v>138791.2224</v>
      </c>
      <c r="E40" s="22">
        <v>7.73</v>
      </c>
    </row>
    <row r="41" spans="1:5" ht="34.799999999999997" thickBot="1" x14ac:dyDescent="0.35">
      <c r="A41" s="24"/>
      <c r="B41" s="12" t="s">
        <v>44</v>
      </c>
      <c r="C41" s="9" t="s">
        <v>67</v>
      </c>
      <c r="D41" s="16">
        <f>E41*C8*12</f>
        <v>3770.5248000000001</v>
      </c>
      <c r="E41" s="23">
        <v>0.21</v>
      </c>
    </row>
    <row r="42" spans="1:5" ht="46.2" thickBot="1" x14ac:dyDescent="0.35">
      <c r="A42" s="24"/>
      <c r="B42" s="12" t="s">
        <v>45</v>
      </c>
      <c r="C42" s="9" t="s">
        <v>67</v>
      </c>
      <c r="D42" s="16">
        <f>E42*C8*12</f>
        <v>108627.024</v>
      </c>
      <c r="E42" s="23">
        <v>6.05</v>
      </c>
    </row>
    <row r="43" spans="1:5" ht="34.799999999999997" thickBot="1" x14ac:dyDescent="0.35">
      <c r="A43" s="24"/>
      <c r="B43" s="12" t="s">
        <v>46</v>
      </c>
      <c r="C43" s="9" t="s">
        <v>67</v>
      </c>
      <c r="D43" s="16">
        <f>E43*C8*12</f>
        <v>11850.220800000001</v>
      </c>
      <c r="E43" s="23">
        <v>0.66</v>
      </c>
    </row>
    <row r="44" spans="1:5" ht="34.799999999999997" thickBot="1" x14ac:dyDescent="0.35">
      <c r="A44" s="24"/>
      <c r="B44" s="12" t="s">
        <v>47</v>
      </c>
      <c r="C44" s="9" t="s">
        <v>67</v>
      </c>
      <c r="D44" s="16">
        <f>E44*C8*12</f>
        <v>14543.452800000001</v>
      </c>
      <c r="E44" s="23">
        <v>0.81</v>
      </c>
    </row>
    <row r="45" spans="1:5" ht="15" thickBot="1" x14ac:dyDescent="0.35">
      <c r="A45" s="26"/>
      <c r="B45" s="27" t="s">
        <v>57</v>
      </c>
      <c r="C45" s="28"/>
      <c r="D45" s="29">
        <f>E45*C8*12</f>
        <v>500582.05439999996</v>
      </c>
      <c r="E45" s="30">
        <f>E30+E10</f>
        <v>27.88</v>
      </c>
    </row>
    <row r="46" spans="1:5" ht="25.2" thickBot="1" x14ac:dyDescent="0.35">
      <c r="A46" s="36">
        <v>9</v>
      </c>
      <c r="B46" s="37" t="s">
        <v>48</v>
      </c>
      <c r="C46" s="38" t="s">
        <v>49</v>
      </c>
      <c r="D46" s="39">
        <f>E46*C8*12</f>
        <v>152616.48000000001</v>
      </c>
      <c r="E46" s="40">
        <v>8.5</v>
      </c>
    </row>
    <row r="47" spans="1:5" ht="15" thickBot="1" x14ac:dyDescent="0.35">
      <c r="A47" s="31"/>
      <c r="B47" s="32" t="s">
        <v>58</v>
      </c>
      <c r="C47" s="33"/>
      <c r="D47" s="34">
        <f>D45+D46</f>
        <v>653198.5344</v>
      </c>
      <c r="E47" s="35">
        <f>E45+E46</f>
        <v>36.379999999999995</v>
      </c>
    </row>
  </sheetData>
  <mergeCells count="7">
    <mergeCell ref="A12:A13"/>
    <mergeCell ref="C1:E1"/>
    <mergeCell ref="C2:E2"/>
    <mergeCell ref="B3:E3"/>
    <mergeCell ref="B4:E4"/>
    <mergeCell ref="B5:E5"/>
    <mergeCell ref="B6:E6"/>
  </mergeCells>
  <pageMargins left="0.25" right="0.25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User</cp:lastModifiedBy>
  <cp:lastPrinted>2025-06-25T07:27:48Z</cp:lastPrinted>
  <dcterms:created xsi:type="dcterms:W3CDTF">2019-08-21T11:05:14Z</dcterms:created>
  <dcterms:modified xsi:type="dcterms:W3CDTF">2025-07-30T11:03:36Z</dcterms:modified>
</cp:coreProperties>
</file>